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wner\Desktop\ブレッサ相模原\２０２０\トップ\県リーグ\"/>
    </mc:Choice>
  </mc:AlternateContent>
  <bookViews>
    <workbookView xWindow="0" yWindow="0" windowWidth="20490" windowHeight="7500"/>
  </bookViews>
  <sheets>
    <sheet name="2020" sheetId="8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23" i="8" l="1"/>
  <c r="AK23" i="8"/>
  <c r="AG23" i="8"/>
  <c r="AE23" i="8"/>
  <c r="AD23" i="8"/>
  <c r="AC23" i="8"/>
  <c r="AL21" i="8"/>
  <c r="AK21" i="8"/>
  <c r="AG21" i="8"/>
  <c r="AE21" i="8"/>
  <c r="AD21" i="8"/>
  <c r="AC21" i="8"/>
  <c r="AI21" i="8"/>
  <c r="AL19" i="8"/>
  <c r="AK19" i="8"/>
  <c r="AG19" i="8"/>
  <c r="AC19" i="8"/>
  <c r="AD19" i="8"/>
  <c r="AI19" i="8"/>
  <c r="AE19" i="8"/>
  <c r="AL17" i="8"/>
  <c r="AK17" i="8"/>
  <c r="AG17" i="8"/>
  <c r="AE17" i="8"/>
  <c r="AD17" i="8"/>
  <c r="AC17" i="8"/>
  <c r="AL15" i="8"/>
  <c r="AK15" i="8"/>
  <c r="AG15" i="8"/>
  <c r="AE15" i="8"/>
  <c r="AD15" i="8"/>
  <c r="AC15" i="8"/>
  <c r="AL13" i="8"/>
  <c r="AK13" i="8"/>
  <c r="AG13" i="8"/>
  <c r="AE13" i="8"/>
  <c r="AD13" i="8"/>
  <c r="AC13" i="8"/>
  <c r="AI13" i="8"/>
  <c r="AL11" i="8"/>
  <c r="AK11" i="8"/>
  <c r="AG11" i="8"/>
  <c r="AE11" i="8"/>
  <c r="AD11" i="8"/>
  <c r="AC11" i="8"/>
  <c r="AL9" i="8"/>
  <c r="AK9" i="8"/>
  <c r="AG9" i="8"/>
  <c r="AE9" i="8"/>
  <c r="AD9" i="8"/>
  <c r="AC9" i="8"/>
  <c r="AL7" i="8"/>
  <c r="AK7" i="8"/>
  <c r="AG7" i="8"/>
  <c r="AE7" i="8"/>
  <c r="AD7" i="8"/>
  <c r="AC7" i="8"/>
  <c r="AI7" i="8"/>
  <c r="Z4" i="8"/>
  <c r="W4" i="8"/>
  <c r="T4" i="8"/>
  <c r="Q4" i="8"/>
  <c r="N4" i="8"/>
  <c r="K4" i="8"/>
  <c r="H4" i="8"/>
  <c r="E4" i="8"/>
  <c r="B4" i="8"/>
  <c r="AI23" i="8"/>
  <c r="AJ23" i="8"/>
  <c r="AJ21" i="8"/>
  <c r="AJ19" i="8"/>
  <c r="AJ17" i="8"/>
  <c r="AI17" i="8"/>
  <c r="AI15" i="8"/>
  <c r="AJ15" i="8"/>
  <c r="AJ13" i="8"/>
  <c r="AJ11" i="8"/>
  <c r="AI11" i="8"/>
  <c r="AJ9" i="8"/>
  <c r="AI9" i="8"/>
  <c r="AJ7" i="8"/>
</calcChain>
</file>

<file path=xl/sharedStrings.xml><?xml version="1.0" encoding="utf-8"?>
<sst xmlns="http://schemas.openxmlformats.org/spreadsheetml/2006/main" count="168" uniqueCount="30">
  <si>
    <t>勝ち</t>
  </si>
  <si>
    <t>引分</t>
  </si>
  <si>
    <t>負け</t>
  </si>
  <si>
    <t>勝点</t>
  </si>
  <si>
    <t>得失</t>
  </si>
  <si>
    <t>得点</t>
  </si>
  <si>
    <t>失点</t>
  </si>
  <si>
    <t>順位</t>
  </si>
  <si>
    <t>け</t>
  </si>
  <si>
    <t>（</t>
  </si>
  <si>
    <t>）</t>
  </si>
  <si>
    <t>点</t>
  </si>
  <si>
    <t>(棄権）</t>
    <rPh sb="1" eb="3">
      <t>キケン</t>
    </rPh>
    <phoneticPr fontId="1"/>
  </si>
  <si>
    <t>-</t>
    <phoneticPr fontId="2"/>
  </si>
  <si>
    <t>○</t>
    <phoneticPr fontId="2"/>
  </si>
  <si>
    <t>●</t>
    <phoneticPr fontId="2"/>
  </si>
  <si>
    <t>秦野FC</t>
    <rPh sb="0" eb="4">
      <t>ハダノｆｃ</t>
    </rPh>
    <phoneticPr fontId="1"/>
  </si>
  <si>
    <t>ブルーヒップ</t>
    <phoneticPr fontId="1"/>
  </si>
  <si>
    <t>バイラール湘南</t>
    <rPh sb="5" eb="7">
      <t>ショウナン</t>
    </rPh>
    <phoneticPr fontId="1"/>
  </si>
  <si>
    <t>ヘラクレス大磯</t>
    <rPh sb="5" eb="7">
      <t>オオイソ</t>
    </rPh>
    <phoneticPr fontId="1"/>
  </si>
  <si>
    <t>-</t>
  </si>
  <si>
    <t>○</t>
  </si>
  <si>
    <t>２０２０年度　ＫＳＬ　３Ｈ　勝敗表</t>
    <phoneticPr fontId="1"/>
  </si>
  <si>
    <t>ブレッサ相模原</t>
    <rPh sb="4" eb="7">
      <t>サガミハラ</t>
    </rPh>
    <phoneticPr fontId="1"/>
  </si>
  <si>
    <t>トリトン藤沢</t>
    <rPh sb="4" eb="6">
      <t>フジサワ</t>
    </rPh>
    <phoneticPr fontId="1"/>
  </si>
  <si>
    <t>KABUキッカーズ</t>
    <phoneticPr fontId="1"/>
  </si>
  <si>
    <t>ザウルス南足柄</t>
    <rPh sb="4" eb="7">
      <t>ミナミアシガラ</t>
    </rPh>
    <phoneticPr fontId="1"/>
  </si>
  <si>
    <t>SFAT　ISEHARA</t>
    <phoneticPr fontId="1"/>
  </si>
  <si>
    <t>2020/11/29現在</t>
    <rPh sb="10" eb="12">
      <t>ゲンザイ</t>
    </rPh>
    <phoneticPr fontId="1"/>
  </si>
  <si>
    <t>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</si>
</sst>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color rgb="FF00206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2" borderId="0"/>
  </cellStyleXfs>
  <cellXfs count="80">
    <xf numFmtId="0" fontId="0" fillId="2" borderId="0" xfId="0" applyNumberFormat="1"/>
    <xf numFmtId="0" fontId="3" fillId="2" borderId="0" xfId="0" quotePrefix="1" applyNumberFormat="1" applyFont="1" applyAlignment="1">
      <alignment horizontal="left"/>
    </xf>
    <xf numFmtId="0" fontId="4" fillId="0" borderId="1" xfId="0" applyNumberFormat="1" applyFont="1" applyFill="1" applyBorder="1" applyAlignment="1">
      <alignment shrinkToFit="1"/>
    </xf>
    <xf numFmtId="0" fontId="3" fillId="2" borderId="0" xfId="0" applyNumberFormat="1" applyFont="1"/>
    <xf numFmtId="0" fontId="5" fillId="2" borderId="0" xfId="0" applyNumberFormat="1" applyFont="1"/>
    <xf numFmtId="0" fontId="6" fillId="2" borderId="0" xfId="0" applyNumberFormat="1" applyFont="1" applyBorder="1"/>
    <xf numFmtId="0" fontId="3" fillId="2" borderId="0" xfId="0" applyNumberFormat="1" applyFont="1" applyBorder="1"/>
    <xf numFmtId="0" fontId="5" fillId="2" borderId="0" xfId="0" applyNumberFormat="1" applyFont="1" applyBorder="1"/>
    <xf numFmtId="0" fontId="5" fillId="2" borderId="0" xfId="0" applyNumberFormat="1" applyFont="1" applyAlignment="1">
      <alignment horizontal="right"/>
    </xf>
    <xf numFmtId="0" fontId="3" fillId="0" borderId="0" xfId="0" applyNumberFormat="1" applyFont="1" applyFill="1"/>
    <xf numFmtId="0" fontId="7" fillId="2" borderId="0" xfId="0" quotePrefix="1" applyNumberFormat="1" applyFont="1" applyAlignment="1">
      <alignment horizontal="left"/>
    </xf>
    <xf numFmtId="0" fontId="8" fillId="2" borderId="0" xfId="0" applyNumberFormat="1" applyFont="1"/>
    <xf numFmtId="0" fontId="5" fillId="2" borderId="2" xfId="0" applyNumberFormat="1" applyFont="1" applyBorder="1"/>
    <xf numFmtId="0" fontId="6" fillId="2" borderId="3" xfId="0" applyNumberFormat="1" applyFont="1" applyBorder="1"/>
    <xf numFmtId="0" fontId="6" fillId="2" borderId="2" xfId="0" applyNumberFormat="1" applyFont="1" applyBorder="1"/>
    <xf numFmtId="0" fontId="6" fillId="2" borderId="4" xfId="0" applyNumberFormat="1" applyFont="1" applyBorder="1"/>
    <xf numFmtId="0" fontId="6" fillId="2" borderId="5" xfId="0" applyNumberFormat="1" applyFont="1" applyBorder="1"/>
    <xf numFmtId="0" fontId="6" fillId="3" borderId="2" xfId="0" applyNumberFormat="1" applyFont="1" applyFill="1" applyBorder="1"/>
    <xf numFmtId="0" fontId="6" fillId="0" borderId="2" xfId="0" applyNumberFormat="1" applyFont="1" applyFill="1" applyBorder="1"/>
    <xf numFmtId="0" fontId="5" fillId="2" borderId="1" xfId="0" applyNumberFormat="1" applyFont="1" applyBorder="1"/>
    <xf numFmtId="0" fontId="6" fillId="2" borderId="6" xfId="0" applyNumberFormat="1" applyFont="1" applyBorder="1"/>
    <xf numFmtId="0" fontId="6" fillId="2" borderId="7" xfId="0" applyNumberFormat="1" applyFont="1" applyBorder="1"/>
    <xf numFmtId="0" fontId="6" fillId="2" borderId="8" xfId="0" applyNumberFormat="1" applyFont="1" applyBorder="1"/>
    <xf numFmtId="0" fontId="6" fillId="2" borderId="1" xfId="0" applyNumberFormat="1" applyFont="1" applyBorder="1" applyAlignment="1">
      <alignment horizontal="right"/>
    </xf>
    <xf numFmtId="0" fontId="6" fillId="3" borderId="1" xfId="0" applyNumberFormat="1" applyFont="1" applyFill="1" applyBorder="1"/>
    <xf numFmtId="0" fontId="6" fillId="2" borderId="1" xfId="0" applyNumberFormat="1" applyFont="1" applyBorder="1"/>
    <xf numFmtId="0" fontId="6" fillId="2" borderId="4" xfId="0" applyNumberFormat="1" applyFont="1" applyBorder="1" applyAlignment="1">
      <alignment horizontal="center"/>
    </xf>
    <xf numFmtId="0" fontId="6" fillId="2" borderId="5" xfId="0" applyNumberFormat="1" applyFont="1" applyBorder="1" applyAlignment="1">
      <alignment horizontal="center"/>
    </xf>
    <xf numFmtId="0" fontId="6" fillId="2" borderId="3" xfId="0" applyNumberFormat="1" applyFont="1" applyBorder="1" applyAlignment="1">
      <alignment horizontal="center"/>
    </xf>
    <xf numFmtId="0" fontId="6" fillId="2" borderId="8" xfId="0" applyNumberFormat="1" applyFont="1" applyBorder="1" applyAlignment="1">
      <alignment horizontal="center"/>
    </xf>
    <xf numFmtId="0" fontId="6" fillId="2" borderId="6" xfId="0" applyNumberFormat="1" applyFont="1" applyBorder="1" applyAlignment="1">
      <alignment horizontal="center"/>
    </xf>
    <xf numFmtId="0" fontId="6" fillId="2" borderId="7" xfId="0" applyNumberFormat="1" applyFont="1" applyBorder="1" applyAlignment="1">
      <alignment horizontal="center"/>
    </xf>
    <xf numFmtId="0" fontId="6" fillId="2" borderId="6" xfId="0" quotePrefix="1" applyNumberFormat="1" applyFont="1" applyBorder="1" applyAlignment="1">
      <alignment horizontal="center"/>
    </xf>
    <xf numFmtId="0" fontId="6" fillId="2" borderId="0" xfId="0" applyNumberFormat="1" applyFont="1"/>
    <xf numFmtId="0" fontId="6" fillId="0" borderId="1" xfId="0" applyNumberFormat="1" applyFont="1" applyFill="1" applyBorder="1"/>
    <xf numFmtId="0" fontId="11" fillId="2" borderId="0" xfId="0" applyNumberFormat="1" applyFont="1"/>
    <xf numFmtId="0" fontId="12" fillId="2" borderId="0" xfId="0" applyNumberFormat="1" applyFont="1"/>
    <xf numFmtId="0" fontId="6" fillId="2" borderId="0" xfId="0" applyNumberFormat="1" applyFont="1" applyBorder="1" applyAlignment="1">
      <alignment horizontal="center"/>
    </xf>
    <xf numFmtId="0" fontId="6" fillId="2" borderId="0" xfId="0" quotePrefix="1" applyNumberFormat="1" applyFont="1" applyBorder="1" applyAlignment="1">
      <alignment horizontal="center"/>
    </xf>
    <xf numFmtId="0" fontId="6" fillId="2" borderId="8" xfId="0" applyNumberFormat="1" applyFont="1" applyBorder="1" applyAlignment="1">
      <alignment horizontal="center" shrinkToFit="1"/>
    </xf>
    <xf numFmtId="0" fontId="6" fillId="3" borderId="4" xfId="0" applyNumberFormat="1" applyFont="1" applyFill="1" applyBorder="1"/>
    <xf numFmtId="0" fontId="6" fillId="3" borderId="8" xfId="0" applyNumberFormat="1" applyFont="1" applyFill="1" applyBorder="1"/>
    <xf numFmtId="0" fontId="6" fillId="2" borderId="9" xfId="0" applyNumberFormat="1" applyFont="1" applyBorder="1"/>
    <xf numFmtId="0" fontId="6" fillId="2" borderId="10" xfId="0" applyNumberFormat="1" applyFont="1" applyBorder="1"/>
    <xf numFmtId="0" fontId="9" fillId="2" borderId="0" xfId="0" applyNumberFormat="1" applyFont="1" applyAlignment="1">
      <alignment horizontal="right"/>
    </xf>
    <xf numFmtId="0" fontId="13" fillId="2" borderId="0" xfId="0" applyNumberFormat="1" applyFont="1"/>
    <xf numFmtId="0" fontId="6" fillId="2" borderId="2" xfId="0" applyNumberFormat="1" applyFont="1" applyBorder="1" applyAlignment="1">
      <alignment wrapText="1"/>
    </xf>
    <xf numFmtId="0" fontId="6" fillId="2" borderId="1" xfId="0" applyNumberFormat="1" applyFont="1" applyBorder="1" applyAlignment="1">
      <alignment wrapText="1"/>
    </xf>
    <xf numFmtId="0" fontId="6" fillId="2" borderId="0" xfId="0" applyNumberFormat="1" applyFont="1" applyBorder="1" applyAlignment="1">
      <alignment horizontal="center" shrinkToFit="1"/>
    </xf>
    <xf numFmtId="0" fontId="6" fillId="2" borderId="4" xfId="0" applyNumberFormat="1" applyFont="1" applyBorder="1" applyAlignment="1">
      <alignment horizontal="center" vertical="center" shrinkToFit="1"/>
    </xf>
    <xf numFmtId="0" fontId="6" fillId="2" borderId="5" xfId="0" applyNumberFormat="1" applyFont="1" applyBorder="1" applyAlignment="1">
      <alignment horizontal="center" vertical="center" shrinkToFit="1"/>
    </xf>
    <xf numFmtId="0" fontId="6" fillId="2" borderId="3" xfId="0" applyNumberFormat="1" applyFont="1" applyBorder="1" applyAlignment="1">
      <alignment horizontal="center" vertical="center" shrinkToFit="1"/>
    </xf>
    <xf numFmtId="0" fontId="6" fillId="2" borderId="8" xfId="0" applyNumberFormat="1" applyFont="1" applyBorder="1" applyAlignment="1">
      <alignment horizontal="center" vertical="center" shrinkToFit="1"/>
    </xf>
    <xf numFmtId="0" fontId="6" fillId="2" borderId="6" xfId="0" applyNumberFormat="1" applyFont="1" applyBorder="1" applyAlignment="1">
      <alignment horizontal="center" vertical="center" shrinkToFit="1"/>
    </xf>
    <xf numFmtId="0" fontId="6" fillId="2" borderId="7" xfId="0" applyNumberFormat="1" applyFont="1" applyBorder="1" applyAlignment="1">
      <alignment horizontal="center" vertical="center" shrinkToFit="1"/>
    </xf>
    <xf numFmtId="0" fontId="0" fillId="2" borderId="8" xfId="0" applyNumberFormat="1" applyBorder="1" applyAlignment="1">
      <alignment vertical="center"/>
    </xf>
    <xf numFmtId="0" fontId="0" fillId="2" borderId="6" xfId="0" applyNumberFormat="1" applyBorder="1" applyAlignment="1">
      <alignment vertical="center"/>
    </xf>
    <xf numFmtId="0" fontId="0" fillId="2" borderId="7" xfId="0" applyNumberFormat="1" applyBorder="1" applyAlignment="1">
      <alignment vertical="center"/>
    </xf>
    <xf numFmtId="0" fontId="10" fillId="2" borderId="4" xfId="0" applyNumberFormat="1" applyFont="1" applyBorder="1" applyAlignment="1">
      <alignment horizontal="center" vertical="center" shrinkToFit="1"/>
    </xf>
    <xf numFmtId="0" fontId="10" fillId="2" borderId="5" xfId="0" applyNumberFormat="1" applyFont="1" applyBorder="1" applyAlignment="1">
      <alignment horizontal="center" vertical="center" shrinkToFit="1"/>
    </xf>
    <xf numFmtId="0" fontId="10" fillId="2" borderId="3" xfId="0" applyNumberFormat="1" applyFont="1" applyBorder="1" applyAlignment="1">
      <alignment horizontal="center" vertical="center" shrinkToFit="1"/>
    </xf>
    <xf numFmtId="0" fontId="10" fillId="2" borderId="8" xfId="0" applyNumberFormat="1" applyFont="1" applyBorder="1" applyAlignment="1">
      <alignment horizontal="center" vertical="center" shrinkToFit="1"/>
    </xf>
    <xf numFmtId="0" fontId="10" fillId="2" borderId="6" xfId="0" applyNumberFormat="1" applyFont="1" applyBorder="1" applyAlignment="1">
      <alignment horizontal="center" vertical="center" shrinkToFit="1"/>
    </xf>
    <xf numFmtId="0" fontId="10" fillId="2" borderId="7" xfId="0" applyNumberFormat="1" applyFont="1" applyBorder="1" applyAlignment="1">
      <alignment horizontal="center" vertical="center" shrinkToFit="1"/>
    </xf>
    <xf numFmtId="0" fontId="6" fillId="4" borderId="2" xfId="0" applyNumberFormat="1" applyFont="1" applyFill="1" applyBorder="1"/>
    <xf numFmtId="0" fontId="6" fillId="4" borderId="4" xfId="0" applyNumberFormat="1" applyFont="1" applyFill="1" applyBorder="1" applyAlignment="1">
      <alignment horizontal="center"/>
    </xf>
    <xf numFmtId="0" fontId="6" fillId="4" borderId="5" xfId="0" applyNumberFormat="1" applyFont="1" applyFill="1" applyBorder="1" applyAlignment="1">
      <alignment horizontal="center"/>
    </xf>
    <xf numFmtId="0" fontId="6" fillId="4" borderId="3" xfId="0" applyNumberFormat="1" applyFont="1" applyFill="1" applyBorder="1" applyAlignment="1">
      <alignment horizontal="center"/>
    </xf>
    <xf numFmtId="0" fontId="6" fillId="4" borderId="3" xfId="0" applyNumberFormat="1" applyFont="1" applyFill="1" applyBorder="1"/>
    <xf numFmtId="0" fontId="6" fillId="4" borderId="4" xfId="0" applyNumberFormat="1" applyFont="1" applyFill="1" applyBorder="1"/>
    <xf numFmtId="0" fontId="6" fillId="4" borderId="5" xfId="0" applyNumberFormat="1" applyFont="1" applyFill="1" applyBorder="1"/>
    <xf numFmtId="0" fontId="6" fillId="4" borderId="1" xfId="0" applyNumberFormat="1" applyFont="1" applyFill="1" applyBorder="1"/>
    <xf numFmtId="0" fontId="6" fillId="4" borderId="8" xfId="0" applyNumberFormat="1" applyFont="1" applyFill="1" applyBorder="1" applyAlignment="1">
      <alignment horizontal="center"/>
    </xf>
    <xf numFmtId="0" fontId="6" fillId="4" borderId="6" xfId="0" quotePrefix="1" applyNumberFormat="1" applyFont="1" applyFill="1" applyBorder="1" applyAlignment="1">
      <alignment horizontal="center"/>
    </xf>
    <xf numFmtId="0" fontId="6" fillId="4" borderId="7" xfId="0" applyNumberFormat="1" applyFont="1" applyFill="1" applyBorder="1" applyAlignment="1">
      <alignment horizontal="center"/>
    </xf>
    <xf numFmtId="0" fontId="6" fillId="4" borderId="6" xfId="0" applyNumberFormat="1" applyFont="1" applyFill="1" applyBorder="1" applyAlignment="1">
      <alignment horizontal="center"/>
    </xf>
    <xf numFmtId="0" fontId="6" fillId="4" borderId="7" xfId="0" applyNumberFormat="1" applyFont="1" applyFill="1" applyBorder="1"/>
    <xf numFmtId="0" fontId="6" fillId="4" borderId="8" xfId="0" applyNumberFormat="1" applyFont="1" applyFill="1" applyBorder="1"/>
    <xf numFmtId="0" fontId="6" fillId="4" borderId="6" xfId="0" applyNumberFormat="1" applyFont="1" applyFill="1" applyBorder="1"/>
    <xf numFmtId="0" fontId="6" fillId="4" borderId="0" xfId="0" applyNumberFormat="1" applyFont="1" applyFill="1"/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28</xdr:col>
      <xdr:colOff>0</xdr:colOff>
      <xdr:row>23</xdr:row>
      <xdr:rowOff>0</xdr:rowOff>
    </xdr:to>
    <xdr:sp macro="" textlink="">
      <xdr:nvSpPr>
        <xdr:cNvPr id="14342" name="Line 1">
          <a:extLst>
            <a:ext uri="{FF2B5EF4-FFF2-40B4-BE49-F238E27FC236}">
              <a16:creationId xmlns:a16="http://schemas.microsoft.com/office/drawing/2014/main" xmlns="" id="{E18F11F5-EA75-414A-94E7-8BCA949035EC}"/>
            </a:ext>
          </a:extLst>
        </xdr:cNvPr>
        <xdr:cNvSpPr>
          <a:spLocks noChangeShapeType="1"/>
        </xdr:cNvSpPr>
      </xdr:nvSpPr>
      <xdr:spPr bwMode="auto">
        <a:xfrm>
          <a:off x="1419225" y="1076325"/>
          <a:ext cx="6429375" cy="394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6"/>
  <sheetViews>
    <sheetView showGridLines="0" tabSelected="1" zoomScale="82" zoomScaleNormal="82" workbookViewId="0">
      <selection activeCell="AP10" sqref="AP10"/>
    </sheetView>
  </sheetViews>
  <sheetFormatPr defaultRowHeight="14.25" x14ac:dyDescent="0.15"/>
  <cols>
    <col min="1" max="1" width="18.625" style="3" customWidth="1"/>
    <col min="2" max="28" width="3.125" style="3" customWidth="1"/>
    <col min="29" max="30" width="5.625" style="3" customWidth="1"/>
    <col min="31" max="31" width="3.625" style="3" customWidth="1"/>
    <col min="32" max="32" width="1.625" style="3" customWidth="1"/>
    <col min="33" max="33" width="3.625" style="3" customWidth="1"/>
    <col min="34" max="34" width="1.625" style="3" customWidth="1"/>
    <col min="35" max="36" width="6.625" style="3" customWidth="1"/>
    <col min="37" max="38" width="5.625" style="3" customWidth="1"/>
    <col min="39" max="39" width="5.625" style="9" customWidth="1"/>
    <col min="40" max="40" width="9" style="35" customWidth="1"/>
    <col min="41" max="41" width="4.25" customWidth="1"/>
  </cols>
  <sheetData>
    <row r="1" spans="1:40" ht="17.25" x14ac:dyDescent="0.2">
      <c r="B1" s="4"/>
      <c r="C1" s="4"/>
      <c r="D1" s="4"/>
      <c r="E1" s="4"/>
      <c r="F1" s="4"/>
      <c r="G1" s="4"/>
      <c r="H1" s="4"/>
      <c r="I1" s="4"/>
      <c r="J1" s="4"/>
      <c r="L1" s="4"/>
      <c r="M1" s="4"/>
      <c r="O1" s="5"/>
      <c r="P1" s="6"/>
      <c r="Q1" s="5"/>
      <c r="X1" s="48"/>
      <c r="Y1" s="48"/>
      <c r="Z1" s="48"/>
      <c r="AA1" s="4"/>
      <c r="AB1" s="4"/>
      <c r="AC1" s="4"/>
      <c r="AD1" s="4"/>
      <c r="AE1" s="4"/>
      <c r="AF1" s="4"/>
      <c r="AG1" s="8"/>
      <c r="AH1" s="4"/>
    </row>
    <row r="2" spans="1:40" ht="18.75" x14ac:dyDescent="0.2">
      <c r="A2" s="10" t="s">
        <v>22</v>
      </c>
      <c r="B2" s="4"/>
      <c r="C2" s="4"/>
      <c r="D2" s="4"/>
      <c r="E2" s="4"/>
      <c r="F2" s="4"/>
      <c r="G2" s="4"/>
      <c r="H2" s="4"/>
      <c r="I2" s="4"/>
      <c r="J2" s="4"/>
      <c r="L2" s="4"/>
      <c r="M2" s="4"/>
      <c r="O2" s="6"/>
      <c r="Q2" s="7"/>
      <c r="X2" s="6"/>
      <c r="Y2" s="5"/>
      <c r="Z2" s="5"/>
      <c r="AA2" s="4"/>
      <c r="AB2" s="4"/>
      <c r="AC2" s="11"/>
      <c r="AD2" s="4"/>
      <c r="AE2" s="4"/>
      <c r="AF2" s="4"/>
      <c r="AG2" s="4"/>
      <c r="AH2" s="4"/>
      <c r="AK2" s="1"/>
      <c r="AM2" s="44" t="s">
        <v>28</v>
      </c>
    </row>
    <row r="3" spans="1:40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40" ht="17.25" customHeight="1" x14ac:dyDescent="0.2">
      <c r="A4" s="12"/>
      <c r="B4" s="49" t="str">
        <f>+A6</f>
        <v>バイラール湘南</v>
      </c>
      <c r="C4" s="50"/>
      <c r="D4" s="51"/>
      <c r="E4" s="49" t="str">
        <f>+A8</f>
        <v>SFAT　ISEHARA</v>
      </c>
      <c r="F4" s="50"/>
      <c r="G4" s="51"/>
      <c r="H4" s="49" t="str">
        <f>+A10</f>
        <v>ブレッサ相模原</v>
      </c>
      <c r="I4" s="50"/>
      <c r="J4" s="51"/>
      <c r="K4" s="58" t="str">
        <f>+A12</f>
        <v>秦野FC</v>
      </c>
      <c r="L4" s="59"/>
      <c r="M4" s="60"/>
      <c r="N4" s="58" t="str">
        <f>+A14</f>
        <v>ザウルス南足柄</v>
      </c>
      <c r="O4" s="59"/>
      <c r="P4" s="60"/>
      <c r="Q4" s="49" t="str">
        <f>+A16</f>
        <v>トリトン藤沢</v>
      </c>
      <c r="R4" s="50"/>
      <c r="S4" s="51"/>
      <c r="T4" s="49" t="str">
        <f>+A18</f>
        <v>ブルーヒップ</v>
      </c>
      <c r="U4" s="50"/>
      <c r="V4" s="51"/>
      <c r="W4" s="58" t="str">
        <f>+A20</f>
        <v>KABUキッカーズ</v>
      </c>
      <c r="X4" s="59"/>
      <c r="Y4" s="60"/>
      <c r="Z4" s="49" t="str">
        <f>+A22</f>
        <v>ヘラクレス大磯</v>
      </c>
      <c r="AA4" s="50"/>
      <c r="AB4" s="51"/>
      <c r="AC4" s="13" t="s">
        <v>0</v>
      </c>
      <c r="AD4" s="14" t="s">
        <v>1</v>
      </c>
      <c r="AE4" s="15" t="s">
        <v>2</v>
      </c>
      <c r="AF4" s="16"/>
      <c r="AG4" s="16"/>
      <c r="AH4" s="13"/>
      <c r="AI4" s="17" t="s">
        <v>3</v>
      </c>
      <c r="AJ4" s="14" t="s">
        <v>4</v>
      </c>
      <c r="AK4" s="14" t="s">
        <v>5</v>
      </c>
      <c r="AL4" s="14" t="s">
        <v>6</v>
      </c>
      <c r="AM4" s="18" t="s">
        <v>7</v>
      </c>
    </row>
    <row r="5" spans="1:40" ht="17.25" x14ac:dyDescent="0.2">
      <c r="A5" s="19"/>
      <c r="B5" s="52"/>
      <c r="C5" s="53"/>
      <c r="D5" s="54"/>
      <c r="E5" s="52"/>
      <c r="F5" s="53"/>
      <c r="G5" s="54"/>
      <c r="H5" s="55"/>
      <c r="I5" s="56"/>
      <c r="J5" s="57"/>
      <c r="K5" s="61"/>
      <c r="L5" s="62"/>
      <c r="M5" s="63"/>
      <c r="N5" s="61"/>
      <c r="O5" s="62"/>
      <c r="P5" s="63"/>
      <c r="Q5" s="52"/>
      <c r="R5" s="53"/>
      <c r="S5" s="54"/>
      <c r="T5" s="52"/>
      <c r="U5" s="53"/>
      <c r="V5" s="54"/>
      <c r="W5" s="61"/>
      <c r="X5" s="62"/>
      <c r="Y5" s="63"/>
      <c r="Z5" s="52"/>
      <c r="AA5" s="53"/>
      <c r="AB5" s="54"/>
      <c r="AC5" s="21"/>
      <c r="AD5" s="23" t="s">
        <v>8</v>
      </c>
      <c r="AE5" s="22" t="s">
        <v>12</v>
      </c>
      <c r="AF5" s="20"/>
      <c r="AG5" s="20"/>
      <c r="AH5" s="21"/>
      <c r="AI5" s="24"/>
      <c r="AJ5" s="23" t="s">
        <v>11</v>
      </c>
      <c r="AK5" s="25"/>
      <c r="AL5" s="25"/>
      <c r="AM5" s="2"/>
    </row>
    <row r="6" spans="1:40" ht="17.25" x14ac:dyDescent="0.2">
      <c r="A6" s="14" t="s">
        <v>18</v>
      </c>
      <c r="B6" s="26"/>
      <c r="C6" s="27"/>
      <c r="D6" s="28"/>
      <c r="E6" s="26"/>
      <c r="F6" s="27"/>
      <c r="G6" s="28"/>
      <c r="H6" s="26"/>
      <c r="I6" s="27" t="s">
        <v>15</v>
      </c>
      <c r="J6" s="28"/>
      <c r="K6" s="26"/>
      <c r="L6" s="27" t="s">
        <v>14</v>
      </c>
      <c r="M6" s="28"/>
      <c r="N6" s="26"/>
      <c r="O6" s="27" t="s">
        <v>14</v>
      </c>
      <c r="P6" s="28"/>
      <c r="Q6" s="26"/>
      <c r="R6" s="27" t="s">
        <v>14</v>
      </c>
      <c r="S6" s="28"/>
      <c r="T6" s="26"/>
      <c r="U6" s="27" t="s">
        <v>14</v>
      </c>
      <c r="V6" s="28"/>
      <c r="W6" s="26"/>
      <c r="X6" s="27" t="s">
        <v>14</v>
      </c>
      <c r="Y6" s="28"/>
      <c r="Z6" s="26"/>
      <c r="AA6" s="27" t="s">
        <v>14</v>
      </c>
      <c r="AB6" s="28"/>
      <c r="AC6" s="13"/>
      <c r="AD6" s="14"/>
      <c r="AE6" s="15"/>
      <c r="AF6" s="16"/>
      <c r="AG6" s="16"/>
      <c r="AH6" s="13"/>
      <c r="AI6" s="17"/>
      <c r="AJ6" s="14"/>
      <c r="AK6" s="14"/>
      <c r="AL6" s="14"/>
      <c r="AM6" s="18"/>
    </row>
    <row r="7" spans="1:40" ht="17.25" x14ac:dyDescent="0.2">
      <c r="A7" s="25"/>
      <c r="B7" s="29"/>
      <c r="C7" s="32"/>
      <c r="D7" s="31"/>
      <c r="E7" s="29"/>
      <c r="F7" s="32" t="s">
        <v>13</v>
      </c>
      <c r="G7" s="31"/>
      <c r="H7" s="29">
        <v>1</v>
      </c>
      <c r="I7" s="32" t="s">
        <v>13</v>
      </c>
      <c r="J7" s="31">
        <v>2</v>
      </c>
      <c r="K7" s="29">
        <v>2</v>
      </c>
      <c r="L7" s="32" t="s">
        <v>13</v>
      </c>
      <c r="M7" s="31">
        <v>0</v>
      </c>
      <c r="N7" s="29">
        <v>4</v>
      </c>
      <c r="O7" s="32" t="s">
        <v>13</v>
      </c>
      <c r="P7" s="31">
        <v>2</v>
      </c>
      <c r="Q7" s="29">
        <v>2</v>
      </c>
      <c r="R7" s="32" t="s">
        <v>13</v>
      </c>
      <c r="S7" s="31">
        <v>1</v>
      </c>
      <c r="T7" s="29">
        <v>4</v>
      </c>
      <c r="U7" s="32" t="s">
        <v>13</v>
      </c>
      <c r="V7" s="31">
        <v>1</v>
      </c>
      <c r="W7" s="29">
        <v>8</v>
      </c>
      <c r="X7" s="32" t="s">
        <v>13</v>
      </c>
      <c r="Y7" s="31">
        <v>0</v>
      </c>
      <c r="Z7" s="29">
        <v>7</v>
      </c>
      <c r="AA7" s="32" t="s">
        <v>13</v>
      </c>
      <c r="AB7" s="31">
        <v>0</v>
      </c>
      <c r="AC7" s="21">
        <f>+IF(C6="○",1,IF(C6="□",1,0))+IF(F6="○",1,IF(F6="□",1,0))+IF(I6="○",1,IF(I6="□",1,0))+IF(L6="○",1,IF(L6="□",1,0))+IF(O6="○",1,IF(O6="□",1,0))+IF(R6="○",1,IF(R6="□",1,0))+IF(U6="○",1,IF(U6="□",1,0))+IF(X6="○",1,IF(X6="□",1,0))+IF(AA6="○",1,IF(AA6="□",1,0))</f>
        <v>6</v>
      </c>
      <c r="AD7" s="21">
        <f>+IF(C6="△",1,0)+IF(F6="△",1,0)+IF(I6="△",1,0)+IF(L6="△",1,0)+IF(O6="△",1,0)+IF(R6="△",1,0)+IF(U6="△",1,0)+IF(X6="△",1,0)+IF(AA6="△",1,0)</f>
        <v>0</v>
      </c>
      <c r="AE7" s="22">
        <f>+IF(C6="●",1,IF(C6="■",1,0))+IF(F6="●",1,IF(F6="■",1,0))+IF(I6="●",1,IF(I6="■",1,0))+IF(L6="●",1,IF(L6="■",1,0))+IF(O6="●",1,IF(O6="■",1,0))+IF(R6="●",1,IF(R6="■",1,0))+IF(U6="●",1,IF(U6="■",1,0))+IF(X6="●",1,IF(X6="■",1,0))+IF(AA6="●",1,IF(AA6="■",1,0))</f>
        <v>1</v>
      </c>
      <c r="AF7" s="20" t="s">
        <v>9</v>
      </c>
      <c r="AG7" s="20">
        <f>+IF(C6="■",1,0)+IF(F6="■",1,0)+IF(I6="■",1,0)+IF(L6="■",1,0)+IF(O6="■",1,0)+IF(R6="■",1,0)+IF(U6="■",1,0)+IF(X6="■",1,0)+IF(AA6="■",1,0)</f>
        <v>0</v>
      </c>
      <c r="AH7" s="21" t="s">
        <v>10</v>
      </c>
      <c r="AI7" s="24">
        <f>AC7*3+AD7-AG7*2</f>
        <v>18</v>
      </c>
      <c r="AJ7" s="33">
        <f>AK7-AL7</f>
        <v>22</v>
      </c>
      <c r="AK7" s="25">
        <f>B7+E7+H7+K7+N7+Q7+T7+W7+Z7</f>
        <v>28</v>
      </c>
      <c r="AL7" s="25">
        <f>D7:D7+G7+J7+M7+P7+S7+V7+Y7+AB7</f>
        <v>6</v>
      </c>
      <c r="AM7" s="34"/>
      <c r="AN7" s="36"/>
    </row>
    <row r="8" spans="1:40" ht="17.25" x14ac:dyDescent="0.2">
      <c r="A8" s="14" t="s">
        <v>27</v>
      </c>
      <c r="B8" s="26"/>
      <c r="C8" s="27"/>
      <c r="D8" s="28"/>
      <c r="E8" s="26"/>
      <c r="F8" s="27"/>
      <c r="G8" s="28"/>
      <c r="H8" s="26"/>
      <c r="I8" s="27" t="s">
        <v>15</v>
      </c>
      <c r="J8" s="28"/>
      <c r="K8" s="26"/>
      <c r="L8" s="27" t="s">
        <v>15</v>
      </c>
      <c r="M8" s="28"/>
      <c r="N8" s="26"/>
      <c r="O8" s="27" t="s">
        <v>14</v>
      </c>
      <c r="P8" s="28"/>
      <c r="Q8" s="26"/>
      <c r="R8" s="27" t="s">
        <v>14</v>
      </c>
      <c r="S8" s="28"/>
      <c r="T8" s="26"/>
      <c r="U8" s="27" t="s">
        <v>14</v>
      </c>
      <c r="V8" s="28"/>
      <c r="W8" s="26"/>
      <c r="X8" s="27" t="s">
        <v>21</v>
      </c>
      <c r="Y8" s="28"/>
      <c r="Z8" s="26"/>
      <c r="AA8" s="27" t="s">
        <v>21</v>
      </c>
      <c r="AB8" s="28"/>
      <c r="AC8" s="13"/>
      <c r="AD8" s="14"/>
      <c r="AE8" s="15"/>
      <c r="AF8" s="16"/>
      <c r="AG8" s="16"/>
      <c r="AH8" s="13"/>
      <c r="AI8" s="17"/>
      <c r="AJ8" s="14"/>
      <c r="AK8" s="14"/>
      <c r="AL8" s="14"/>
      <c r="AM8" s="18"/>
    </row>
    <row r="9" spans="1:40" ht="17.25" x14ac:dyDescent="0.2">
      <c r="A9" s="25"/>
      <c r="B9" s="29"/>
      <c r="C9" s="32" t="s">
        <v>13</v>
      </c>
      <c r="D9" s="31"/>
      <c r="E9" s="29"/>
      <c r="F9" s="32"/>
      <c r="G9" s="31"/>
      <c r="H9" s="29">
        <v>0</v>
      </c>
      <c r="I9" s="32" t="s">
        <v>13</v>
      </c>
      <c r="J9" s="31">
        <v>7</v>
      </c>
      <c r="K9" s="29">
        <v>1</v>
      </c>
      <c r="L9" s="32" t="s">
        <v>13</v>
      </c>
      <c r="M9" s="31">
        <v>2</v>
      </c>
      <c r="N9" s="29">
        <v>3</v>
      </c>
      <c r="O9" s="32" t="s">
        <v>13</v>
      </c>
      <c r="P9" s="31">
        <v>0</v>
      </c>
      <c r="Q9" s="29">
        <v>4</v>
      </c>
      <c r="R9" s="32" t="s">
        <v>13</v>
      </c>
      <c r="S9" s="31">
        <v>0</v>
      </c>
      <c r="T9" s="29">
        <v>7</v>
      </c>
      <c r="U9" s="32" t="s">
        <v>13</v>
      </c>
      <c r="V9" s="31">
        <v>1</v>
      </c>
      <c r="W9" s="29">
        <v>4</v>
      </c>
      <c r="X9" s="32" t="s">
        <v>20</v>
      </c>
      <c r="Y9" s="31">
        <v>0</v>
      </c>
      <c r="Z9" s="29">
        <v>7</v>
      </c>
      <c r="AA9" s="32" t="s">
        <v>20</v>
      </c>
      <c r="AB9" s="31">
        <v>0</v>
      </c>
      <c r="AC9" s="21">
        <f>+IF(C8="○",1,IF(C8="□",1,0))+IF(F8="○",1,IF(F8="□",1,0))+IF(I8="○",1,IF(I8="□",1,0))+IF(L8="○",1,IF(L8="□",1,0))+IF(O8="○",1,IF(O8="□",1,0))+IF(R8="○",1,IF(R8="□",1,0))+IF(U8="○",1,IF(U8="□",1,0))+IF(X8="○",1,IF(X8="□",1,0))+IF(AA8="○",1,IF(AA8="□",1,0))</f>
        <v>5</v>
      </c>
      <c r="AD9" s="21">
        <f>+IF(C8="△",1,0)+IF(F8="△",1,0)+IF(I8="△",1,0)+IF(L8="△",1,0)+IF(O8="△",1,0)+IF(R8="△",1,0)+IF(U8="△",1,0)+IF(X8="△",1,0)+IF(AA8="△",1,0)</f>
        <v>0</v>
      </c>
      <c r="AE9" s="22">
        <f>+IF(C8="●",1,IF(C8="■",1,0))+IF(F8="●",1,IF(F8="■",1,0))+IF(I8="●",1,IF(I8="■",1,0))+IF(L8="●",1,IF(L8="■",1,0))+IF(O8="●",1,IF(O8="■",1,0))+IF(R8="●",1,IF(R8="■",1,0))+IF(U8="●",1,IF(U8="■",1,0))+IF(X8="●",1,IF(X8="■",1,0))+IF(AA8="●",1,IF(AA8="■",1,0))</f>
        <v>2</v>
      </c>
      <c r="AF9" s="20" t="s">
        <v>9</v>
      </c>
      <c r="AG9" s="20">
        <f>+IF(C8="■",1,0)+IF(F8="■",1,0)+IF(I8="■",1,0)+IF(L8="■",1,0)+IF(O8="■",1,0)+IF(R8="■",1,0)+IF(U8="■",1,0)+IF(X8="■",1,0)+IF(AA8="■",1,0)</f>
        <v>0</v>
      </c>
      <c r="AH9" s="21" t="s">
        <v>10</v>
      </c>
      <c r="AI9" s="24">
        <f>AC9*3+AD9-AG9*2</f>
        <v>15</v>
      </c>
      <c r="AJ9" s="33">
        <f>AK9-AL9</f>
        <v>16</v>
      </c>
      <c r="AK9" s="25">
        <f>B9+E9+H9+K9+N9+Q9+T9+W9+Z9</f>
        <v>26</v>
      </c>
      <c r="AL9" s="25">
        <f>D9:D9+G9+J9+M9+P9+S9+V9+Y9+AB9</f>
        <v>10</v>
      </c>
      <c r="AM9" s="34"/>
    </row>
    <row r="10" spans="1:40" ht="17.25" x14ac:dyDescent="0.2">
      <c r="A10" s="64" t="s">
        <v>23</v>
      </c>
      <c r="B10" s="65"/>
      <c r="C10" s="66" t="s">
        <v>14</v>
      </c>
      <c r="D10" s="67"/>
      <c r="E10" s="65"/>
      <c r="F10" s="66" t="s">
        <v>21</v>
      </c>
      <c r="G10" s="67"/>
      <c r="H10" s="65"/>
      <c r="I10" s="66"/>
      <c r="J10" s="67"/>
      <c r="K10" s="65"/>
      <c r="L10" s="66" t="s">
        <v>15</v>
      </c>
      <c r="M10" s="67"/>
      <c r="N10" s="65"/>
      <c r="O10" s="66"/>
      <c r="P10" s="67"/>
      <c r="Q10" s="65"/>
      <c r="R10" s="66"/>
      <c r="S10" s="67"/>
      <c r="T10" s="65"/>
      <c r="U10" s="66" t="s">
        <v>14</v>
      </c>
      <c r="V10" s="67"/>
      <c r="W10" s="65"/>
      <c r="X10" s="66" t="s">
        <v>14</v>
      </c>
      <c r="Y10" s="67"/>
      <c r="Z10" s="65"/>
      <c r="AA10" s="66" t="s">
        <v>14</v>
      </c>
      <c r="AB10" s="67"/>
      <c r="AC10" s="68"/>
      <c r="AD10" s="64"/>
      <c r="AE10" s="69"/>
      <c r="AF10" s="70"/>
      <c r="AG10" s="70"/>
      <c r="AH10" s="68"/>
      <c r="AI10" s="64"/>
      <c r="AJ10" s="64"/>
      <c r="AK10" s="64"/>
      <c r="AL10" s="64"/>
      <c r="AM10" s="64"/>
    </row>
    <row r="11" spans="1:40" ht="17.25" x14ac:dyDescent="0.2">
      <c r="A11" s="71"/>
      <c r="B11" s="72">
        <v>2</v>
      </c>
      <c r="C11" s="73" t="s">
        <v>13</v>
      </c>
      <c r="D11" s="74">
        <v>1</v>
      </c>
      <c r="E11" s="72">
        <v>7</v>
      </c>
      <c r="F11" s="73" t="s">
        <v>20</v>
      </c>
      <c r="G11" s="74">
        <v>0</v>
      </c>
      <c r="H11" s="72"/>
      <c r="I11" s="75"/>
      <c r="J11" s="74"/>
      <c r="K11" s="72">
        <v>0</v>
      </c>
      <c r="L11" s="73" t="s">
        <v>13</v>
      </c>
      <c r="M11" s="74">
        <v>3</v>
      </c>
      <c r="N11" s="72"/>
      <c r="O11" s="73" t="s">
        <v>13</v>
      </c>
      <c r="P11" s="74"/>
      <c r="Q11" s="72"/>
      <c r="R11" s="73" t="s">
        <v>13</v>
      </c>
      <c r="S11" s="74"/>
      <c r="T11" s="72">
        <v>2</v>
      </c>
      <c r="U11" s="73" t="s">
        <v>13</v>
      </c>
      <c r="V11" s="74">
        <v>1</v>
      </c>
      <c r="W11" s="72">
        <v>3</v>
      </c>
      <c r="X11" s="73" t="s">
        <v>13</v>
      </c>
      <c r="Y11" s="74">
        <v>1</v>
      </c>
      <c r="Z11" s="72">
        <v>2</v>
      </c>
      <c r="AA11" s="73" t="s">
        <v>13</v>
      </c>
      <c r="AB11" s="74">
        <v>1</v>
      </c>
      <c r="AC11" s="76">
        <f>+IF(C10="○",1,IF(C10="□",1,0))+IF(F10="○",1,IF(F10="□",1,0))+IF(I10="○",1,IF(I10="□",1,0))+IF(L10="○",1,IF(L10="□",1,0))+IF(O10="○",1,IF(O10="□",1,0))+IF(R10="○",1,IF(R10="□",1,0))+IF(U10="○",1,IF(U10="□",1,0))+IF(X10="○",1,IF(X10="□",1,0))+IF(AA10="○",1,IF(AA10="□",1,0))</f>
        <v>5</v>
      </c>
      <c r="AD11" s="76">
        <f>+IF(C10="△",1,0)+IF(F10="△",1,0)+IF(I10="△",1,0)+IF(L10="△",1,0)+IF(O10="△",1,0)+IF(R10="△",1,0)+IF(U10="△",1,0)+IF(X10="△",1,0)+IF(AA10="△",1,0)</f>
        <v>0</v>
      </c>
      <c r="AE11" s="77">
        <f>+IF(C10="●",1,IF(C10="■",1,0))+IF(F10="●",1,IF(F10="■",1,0))+IF(I10="●",1,IF(I10="■",1,0))+IF(L10="●",1,IF(L10="■",1,0))+IF(O10="●",1,IF(O10="■",1,0))+IF(R10="●",1,IF(R10="■",1,0))+IF(U10="●",1,IF(U10="■",1,0))+IF(X10="●",1,IF(X10="■",1,0))+IF(AA10="●",1,IF(AA10="■",1,0))</f>
        <v>1</v>
      </c>
      <c r="AF11" s="78" t="s">
        <v>9</v>
      </c>
      <c r="AG11" s="78">
        <f>+IF(C10="■",1,0)+IF(F10="■",1,0)+IF(I10="■",1,0)+IF(L10="■",1,0)+IF(O10="■",1,0)+IF(R10="■",1,0)+IF(U10="■",1,0)+IF(X10="■",1,0)+IF(AA10="■",1,0)</f>
        <v>0</v>
      </c>
      <c r="AH11" s="76" t="s">
        <v>10</v>
      </c>
      <c r="AI11" s="71">
        <f>AC11*3+AD11-AG11*2</f>
        <v>15</v>
      </c>
      <c r="AJ11" s="79">
        <f>AK11-AL11</f>
        <v>9</v>
      </c>
      <c r="AK11" s="71">
        <f>B11+E11+H11+K11+N11+Q11+T11+W11+Z11</f>
        <v>16</v>
      </c>
      <c r="AL11" s="71">
        <f>D11:D11+G11+J11+M11+P11+S11+V11+Y11+AB11</f>
        <v>7</v>
      </c>
      <c r="AM11" s="71"/>
    </row>
    <row r="12" spans="1:40" ht="17.25" x14ac:dyDescent="0.2">
      <c r="A12" s="14" t="s">
        <v>16</v>
      </c>
      <c r="B12" s="26"/>
      <c r="C12" s="27" t="s">
        <v>15</v>
      </c>
      <c r="D12" s="28"/>
      <c r="E12" s="26"/>
      <c r="F12" s="27" t="s">
        <v>14</v>
      </c>
      <c r="G12" s="28"/>
      <c r="H12" s="26"/>
      <c r="I12" s="27" t="s">
        <v>14</v>
      </c>
      <c r="J12" s="28"/>
      <c r="K12" s="26"/>
      <c r="L12" s="27"/>
      <c r="M12" s="28"/>
      <c r="N12" s="26"/>
      <c r="O12" s="27" t="s">
        <v>14</v>
      </c>
      <c r="P12" s="28"/>
      <c r="Q12" s="26"/>
      <c r="R12" s="27"/>
      <c r="S12" s="28"/>
      <c r="T12" s="26"/>
      <c r="U12" s="27" t="s">
        <v>14</v>
      </c>
      <c r="V12" s="28"/>
      <c r="W12" s="26"/>
      <c r="X12" s="27" t="s">
        <v>14</v>
      </c>
      <c r="Y12" s="28"/>
      <c r="Z12" s="26"/>
      <c r="AA12" s="27"/>
      <c r="AB12" s="28"/>
      <c r="AC12" s="13"/>
      <c r="AD12" s="14"/>
      <c r="AE12" s="15"/>
      <c r="AF12" s="16"/>
      <c r="AG12" s="16"/>
      <c r="AH12" s="13"/>
      <c r="AI12" s="17"/>
      <c r="AJ12" s="14"/>
      <c r="AK12" s="14"/>
      <c r="AL12" s="14"/>
      <c r="AM12" s="18"/>
    </row>
    <row r="13" spans="1:40" ht="17.25" x14ac:dyDescent="0.2">
      <c r="A13" s="25"/>
      <c r="B13" s="29">
        <v>0</v>
      </c>
      <c r="C13" s="32" t="s">
        <v>13</v>
      </c>
      <c r="D13" s="31">
        <v>2</v>
      </c>
      <c r="E13" s="29">
        <v>2</v>
      </c>
      <c r="F13" s="32" t="s">
        <v>13</v>
      </c>
      <c r="G13" s="31">
        <v>1</v>
      </c>
      <c r="H13" s="29">
        <v>3</v>
      </c>
      <c r="I13" s="32" t="s">
        <v>13</v>
      </c>
      <c r="J13" s="31">
        <v>0</v>
      </c>
      <c r="K13" s="29"/>
      <c r="L13" s="30"/>
      <c r="M13" s="31"/>
      <c r="N13" s="29">
        <v>1</v>
      </c>
      <c r="O13" s="32" t="s">
        <v>13</v>
      </c>
      <c r="P13" s="31">
        <v>0</v>
      </c>
      <c r="Q13" s="29"/>
      <c r="R13" s="32" t="s">
        <v>13</v>
      </c>
      <c r="S13" s="31"/>
      <c r="T13" s="29">
        <v>1</v>
      </c>
      <c r="U13" s="32" t="s">
        <v>13</v>
      </c>
      <c r="V13" s="31">
        <v>0</v>
      </c>
      <c r="W13" s="29">
        <v>2</v>
      </c>
      <c r="X13" s="32" t="s">
        <v>13</v>
      </c>
      <c r="Y13" s="31">
        <v>1</v>
      </c>
      <c r="Z13" s="29"/>
      <c r="AA13" s="32" t="s">
        <v>13</v>
      </c>
      <c r="AB13" s="31"/>
      <c r="AC13" s="21">
        <f>+IF(C12="○",1,IF(C12="□",1,0))+IF(F12="○",1,IF(F12="□",1,0))+IF(I12="○",1,IF(I12="□",1,0))+IF(L12="○",1,IF(L12="□",1,0))+IF(O12="○",1,IF(O12="□",1,0))+IF(R12="○",1,IF(R12="□",1,0))+IF(U12="○",1,IF(U12="□",1,0))+IF(X12="○",1,IF(X12="□",1,0))+IF(AA12="○",1,IF(AA12="□",1,0))</f>
        <v>5</v>
      </c>
      <c r="AD13" s="21">
        <f>+IF(C12="△",1,0)+IF(F12="△",1,0)+IF(I12="△",1,0)+IF(L12="△",1,0)+IF(O12="△",1,0)+IF(R12="△",1,0)+IF(U12="△",1,0)+IF(X12="△",1,0)+IF(AA12="△",1,0)</f>
        <v>0</v>
      </c>
      <c r="AE13" s="22">
        <f>+IF(C12="●",1,IF(C12="■",1,0))+IF(F12="●",1,IF(F12="■",1,0))+IF(I12="●",1,IF(I12="■",1,0))+IF(L12="●",1,IF(L12="■",1,0))+IF(O12="●",1,IF(O12="■",1,0))+IF(R12="●",1,IF(R12="■",1,0))+IF(U12="●",1,IF(U12="■",1,0))+IF(X12="●",1,IF(X12="■",1,0))+IF(AA12="●",1,IF(AA12="■",1,0))</f>
        <v>1</v>
      </c>
      <c r="AF13" s="20" t="s">
        <v>9</v>
      </c>
      <c r="AG13" s="20">
        <f>+IF(C12="■",1,0)+IF(F12="■",1,0)+IF(I12="■",1,0)+IF(L12="■",1,0)+IF(O12="■",1,0)+IF(R12="■",1,0)+IF(U12="■",1,0)+IF(X12="■",1,0)+IF(AA12="■",1,0)</f>
        <v>0</v>
      </c>
      <c r="AH13" s="21" t="s">
        <v>10</v>
      </c>
      <c r="AI13" s="24">
        <f>AC13*3+AD13-AG13*2</f>
        <v>15</v>
      </c>
      <c r="AJ13" s="33">
        <f>AK13-AL13</f>
        <v>5</v>
      </c>
      <c r="AK13" s="25">
        <f>B13+E13+H13+K13+N13+Q13+T13+W13+Z13</f>
        <v>9</v>
      </c>
      <c r="AL13" s="25">
        <f>D13:D13+G13+J13+M13+P13+S13+V13+Y13+AB13</f>
        <v>4</v>
      </c>
      <c r="AM13" s="34"/>
    </row>
    <row r="14" spans="1:40" ht="17.25" x14ac:dyDescent="0.2">
      <c r="A14" s="14" t="s">
        <v>26</v>
      </c>
      <c r="B14" s="26"/>
      <c r="C14" s="27" t="s">
        <v>15</v>
      </c>
      <c r="D14" s="28"/>
      <c r="E14" s="26"/>
      <c r="F14" s="27" t="s">
        <v>15</v>
      </c>
      <c r="G14" s="28"/>
      <c r="H14" s="26"/>
      <c r="I14" s="27"/>
      <c r="J14" s="28"/>
      <c r="K14" s="26"/>
      <c r="L14" s="27" t="s">
        <v>15</v>
      </c>
      <c r="M14" s="28"/>
      <c r="N14" s="26"/>
      <c r="O14" s="27"/>
      <c r="P14" s="28"/>
      <c r="Q14" s="26"/>
      <c r="R14" s="27" t="s">
        <v>14</v>
      </c>
      <c r="S14" s="28"/>
      <c r="T14" s="26"/>
      <c r="U14" s="27" t="s">
        <v>15</v>
      </c>
      <c r="V14" s="28"/>
      <c r="W14" s="26"/>
      <c r="X14" s="27"/>
      <c r="Y14" s="28"/>
      <c r="Z14" s="26"/>
      <c r="AA14" s="27" t="s">
        <v>14</v>
      </c>
      <c r="AB14" s="28"/>
      <c r="AC14" s="13"/>
      <c r="AD14" s="14"/>
      <c r="AE14" s="15"/>
      <c r="AF14" s="16"/>
      <c r="AG14" s="16"/>
      <c r="AH14" s="13"/>
      <c r="AI14" s="17"/>
      <c r="AJ14" s="14"/>
      <c r="AK14" s="14"/>
      <c r="AL14" s="14"/>
      <c r="AM14" s="18"/>
    </row>
    <row r="15" spans="1:40" ht="17.25" x14ac:dyDescent="0.2">
      <c r="A15" s="25"/>
      <c r="B15" s="29">
        <v>2</v>
      </c>
      <c r="C15" s="32" t="s">
        <v>13</v>
      </c>
      <c r="D15" s="31">
        <v>4</v>
      </c>
      <c r="E15" s="29">
        <v>0</v>
      </c>
      <c r="F15" s="32" t="s">
        <v>13</v>
      </c>
      <c r="G15" s="31">
        <v>3</v>
      </c>
      <c r="H15" s="29"/>
      <c r="I15" s="32" t="s">
        <v>13</v>
      </c>
      <c r="J15" s="31"/>
      <c r="K15" s="29">
        <v>0</v>
      </c>
      <c r="L15" s="32" t="s">
        <v>13</v>
      </c>
      <c r="M15" s="31">
        <v>1</v>
      </c>
      <c r="N15" s="29"/>
      <c r="O15" s="30"/>
      <c r="P15" s="30"/>
      <c r="Q15" s="29">
        <v>4</v>
      </c>
      <c r="R15" s="32" t="s">
        <v>13</v>
      </c>
      <c r="S15" s="31">
        <v>0</v>
      </c>
      <c r="T15" s="29">
        <v>1</v>
      </c>
      <c r="U15" s="32" t="s">
        <v>13</v>
      </c>
      <c r="V15" s="31">
        <v>2</v>
      </c>
      <c r="W15" s="29"/>
      <c r="X15" s="32" t="s">
        <v>13</v>
      </c>
      <c r="Y15" s="31"/>
      <c r="Z15" s="29">
        <v>4</v>
      </c>
      <c r="AA15" s="32" t="s">
        <v>13</v>
      </c>
      <c r="AB15" s="31">
        <v>0</v>
      </c>
      <c r="AC15" s="21">
        <f>+IF(C14="○",1,IF(C14="□",1,0))+IF(F14="○",1,IF(F14="□",1,0))+IF(I14="○",1,IF(I14="□",1,0))+IF(L14="○",1,IF(L14="□",1,0))+IF(O14="○",1,IF(O14="□",1,0))+IF(R14="○",1,IF(R14="□",1,0))+IF(U14="○",1,IF(U14="□",1,0))+IF(X14="○",1,IF(X14="□",1,0))+IF(AA14="○",1,IF(AA14="□",1,0))</f>
        <v>2</v>
      </c>
      <c r="AD15" s="21">
        <f>+IF(C14="△",1,0)+IF(F14="△",1,0)+IF(I14="△",1,0)+IF(L14="△",1,0)+IF(O14="△",1,0)+IF(R14="△",1,0)+IF(U14="△",1,0)+IF(X14="△",1,0)+IF(AA14="△",1,0)</f>
        <v>0</v>
      </c>
      <c r="AE15" s="22">
        <f>+IF(C14="●",1,IF(C14="■",1,0))+IF(F14="●",1,IF(F14="■",1,0))+IF(I14="●",1,IF(I14="■",1,0))+IF(L14="●",1,IF(L14="■",1,0))+IF(O14="●",1,IF(O14="■",1,0))+IF(R14="●",1,IF(R14="■",1,0))+IF(U14="●",1,IF(U14="■",1,0))+IF(X14="●",1,IF(X14="■",1,0))+IF(AA14="●",1,IF(AA14="■",1,0))</f>
        <v>4</v>
      </c>
      <c r="AF15" s="20" t="s">
        <v>9</v>
      </c>
      <c r="AG15" s="20">
        <f>+IF(C14="■",1,0)+IF(F14="■",1,0)+IF(I14="■",1,0)+IF(L14="■",1,0)+IF(O14="■",1,0)+IF(R14="■",1,0)+IF(U14="■",1,0)+IF(X14="■",1,0)+IF(AA14="■",1,0)</f>
        <v>0</v>
      </c>
      <c r="AH15" s="21" t="s">
        <v>10</v>
      </c>
      <c r="AI15" s="24">
        <f>AC15*3+AD15-AG15*2</f>
        <v>6</v>
      </c>
      <c r="AJ15" s="33">
        <f>AK15-AL15</f>
        <v>1</v>
      </c>
      <c r="AK15" s="25">
        <f>B15+E15+H15+K15+N15+Q15+T15+W15+Z15</f>
        <v>11</v>
      </c>
      <c r="AL15" s="25">
        <f>D15:D15+G15+J15+M15+P15+S15+V15+Y15+AB15</f>
        <v>10</v>
      </c>
      <c r="AM15" s="34"/>
    </row>
    <row r="16" spans="1:40" ht="17.25" x14ac:dyDescent="0.2">
      <c r="A16" s="46" t="s">
        <v>24</v>
      </c>
      <c r="B16" s="26"/>
      <c r="C16" s="27" t="s">
        <v>15</v>
      </c>
      <c r="D16" s="28"/>
      <c r="E16" s="26"/>
      <c r="F16" s="27" t="s">
        <v>15</v>
      </c>
      <c r="G16" s="28"/>
      <c r="H16" s="26"/>
      <c r="I16" s="27"/>
      <c r="J16" s="28"/>
      <c r="K16" s="26"/>
      <c r="L16" s="27"/>
      <c r="M16" s="28"/>
      <c r="N16" s="26"/>
      <c r="O16" s="27" t="s">
        <v>15</v>
      </c>
      <c r="P16" s="28"/>
      <c r="Q16" s="26"/>
      <c r="R16" s="27"/>
      <c r="S16" s="28"/>
      <c r="T16" s="26"/>
      <c r="U16" s="27" t="s">
        <v>14</v>
      </c>
      <c r="V16" s="28"/>
      <c r="W16" s="26"/>
      <c r="X16" s="27" t="s">
        <v>14</v>
      </c>
      <c r="Y16" s="28"/>
      <c r="Z16" s="26"/>
      <c r="AA16" s="27"/>
      <c r="AB16" s="28"/>
      <c r="AC16" s="13"/>
      <c r="AD16" s="14"/>
      <c r="AE16" s="15"/>
      <c r="AF16" s="16"/>
      <c r="AG16" s="16"/>
      <c r="AH16" s="13"/>
      <c r="AI16" s="17"/>
      <c r="AJ16" s="14"/>
      <c r="AK16" s="14"/>
      <c r="AL16" s="14"/>
      <c r="AM16" s="18"/>
    </row>
    <row r="17" spans="1:41" ht="17.25" x14ac:dyDescent="0.2">
      <c r="A17" s="47"/>
      <c r="B17" s="29">
        <v>1</v>
      </c>
      <c r="C17" s="32" t="s">
        <v>13</v>
      </c>
      <c r="D17" s="31">
        <v>2</v>
      </c>
      <c r="E17" s="29">
        <v>0</v>
      </c>
      <c r="F17" s="32" t="s">
        <v>13</v>
      </c>
      <c r="G17" s="31">
        <v>4</v>
      </c>
      <c r="H17" s="29"/>
      <c r="I17" s="32" t="s">
        <v>13</v>
      </c>
      <c r="J17" s="31"/>
      <c r="K17" s="29"/>
      <c r="L17" s="32" t="s">
        <v>13</v>
      </c>
      <c r="M17" s="31"/>
      <c r="N17" s="29">
        <v>0</v>
      </c>
      <c r="O17" s="32" t="s">
        <v>13</v>
      </c>
      <c r="P17" s="31">
        <v>4</v>
      </c>
      <c r="Q17" s="29"/>
      <c r="R17" s="32"/>
      <c r="S17" s="31"/>
      <c r="T17" s="29">
        <v>2</v>
      </c>
      <c r="U17" s="32" t="s">
        <v>13</v>
      </c>
      <c r="V17" s="31">
        <v>1</v>
      </c>
      <c r="W17" s="29">
        <v>2</v>
      </c>
      <c r="X17" s="32" t="s">
        <v>13</v>
      </c>
      <c r="Y17" s="31">
        <v>0</v>
      </c>
      <c r="Z17" s="29"/>
      <c r="AA17" s="32" t="s">
        <v>13</v>
      </c>
      <c r="AB17" s="31"/>
      <c r="AC17" s="21">
        <f>+IF(C16="○",1,IF(C16="□",1,0))+IF(F16="○",1,IF(F16="□",1,0))+IF(I16="○",1,IF(I16="□",1,0))+IF(L16="○",1,IF(L16="□",1,0))+IF(O16="○",1,IF(O16="□",1,0))+IF(R16="○",1,IF(R16="□",1,0))+IF(U16="○",1,IF(U16="□",1,0))+IF(X16="○",1,IF(X16="□",1,0))+IF(AA16="○",1,IF(AA16="□",1,0))</f>
        <v>2</v>
      </c>
      <c r="AD17" s="21">
        <f>+IF(C16="△",1,0)+IF(F16="△",1,0)+IF(I16="△",1,0)+IF(L16="△",1,0)+IF(O16="△",1,0)+IF(R16="△",1,0)+IF(U16="△",1,0)+IF(X16="△",1,0)+IF(AA16="△",1,0)</f>
        <v>0</v>
      </c>
      <c r="AE17" s="22">
        <f>+IF(C16="●",1,IF(C16="■",1,0))+IF(F16="●",1,IF(F16="■",1,0))+IF(I16="●",1,IF(I16="■",1,0))+IF(L16="●",1,IF(L16="■",1,0))+IF(O16="●",1,IF(O16="■",1,0))+IF(R16="●",1,IF(R16="■",1,0))+IF(U16="●",1,IF(U16="■",1,0))+IF(X16="●",1,IF(X16="■",1,0))+IF(AA16="●",1,IF(AA16="■",1,0))</f>
        <v>3</v>
      </c>
      <c r="AF17" s="20" t="s">
        <v>9</v>
      </c>
      <c r="AG17" s="20">
        <f>+IF(C16="■",1,0)+IF(F16="■",1,0)+IF(I16="■",1,0)+IF(L16="■",1,0)+IF(O16="■",1,0)+IF(R16="■",1,0)+IF(U16="■",1,0)+IF(X16="■",1,0)+IF(AA16="■",1,0)</f>
        <v>0</v>
      </c>
      <c r="AH17" s="21" t="s">
        <v>10</v>
      </c>
      <c r="AI17" s="24">
        <f>AC17*3+AD17-AG17*2</f>
        <v>6</v>
      </c>
      <c r="AJ17" s="33">
        <f>AK17-AL17</f>
        <v>-6</v>
      </c>
      <c r="AK17" s="25">
        <f>B17+E17+H17+K17+N17+Q17+T17+W17+Z17</f>
        <v>5</v>
      </c>
      <c r="AL17" s="25">
        <f>D17:D17+G17+J17+M17+P17+S17+V17+Y17+AB17</f>
        <v>11</v>
      </c>
      <c r="AM17" s="34"/>
      <c r="AN17" s="36"/>
    </row>
    <row r="18" spans="1:41" ht="17.25" x14ac:dyDescent="0.2">
      <c r="A18" s="14" t="s">
        <v>17</v>
      </c>
      <c r="B18" s="26"/>
      <c r="C18" s="27" t="s">
        <v>15</v>
      </c>
      <c r="D18" s="28"/>
      <c r="E18" s="26"/>
      <c r="F18" s="27" t="s">
        <v>15</v>
      </c>
      <c r="G18" s="28"/>
      <c r="H18" s="26"/>
      <c r="I18" s="27" t="s">
        <v>15</v>
      </c>
      <c r="J18" s="28"/>
      <c r="K18" s="26"/>
      <c r="L18" s="27" t="s">
        <v>15</v>
      </c>
      <c r="M18" s="28"/>
      <c r="N18" s="26"/>
      <c r="O18" s="27" t="s">
        <v>14</v>
      </c>
      <c r="P18" s="28"/>
      <c r="Q18" s="26"/>
      <c r="R18" s="27" t="s">
        <v>15</v>
      </c>
      <c r="S18" s="28"/>
      <c r="T18" s="26"/>
      <c r="U18" s="27"/>
      <c r="V18" s="28"/>
      <c r="W18" s="26"/>
      <c r="X18" s="27"/>
      <c r="Y18" s="28"/>
      <c r="Z18" s="26"/>
      <c r="AA18" s="27" t="s">
        <v>14</v>
      </c>
      <c r="AB18" s="28"/>
      <c r="AC18" s="13"/>
      <c r="AD18" s="14"/>
      <c r="AE18" s="15"/>
      <c r="AF18" s="16"/>
      <c r="AG18" s="16"/>
      <c r="AH18" s="13"/>
      <c r="AI18" s="17"/>
      <c r="AJ18" s="14"/>
      <c r="AK18" s="14"/>
      <c r="AL18" s="14"/>
      <c r="AM18" s="18"/>
      <c r="AN18" s="36"/>
    </row>
    <row r="19" spans="1:41" ht="17.25" x14ac:dyDescent="0.2">
      <c r="A19" s="25"/>
      <c r="B19" s="29">
        <v>1</v>
      </c>
      <c r="C19" s="32" t="s">
        <v>13</v>
      </c>
      <c r="D19" s="31">
        <v>4</v>
      </c>
      <c r="E19" s="29">
        <v>1</v>
      </c>
      <c r="F19" s="32" t="s">
        <v>13</v>
      </c>
      <c r="G19" s="31">
        <v>7</v>
      </c>
      <c r="H19" s="29">
        <v>1</v>
      </c>
      <c r="I19" s="32" t="s">
        <v>13</v>
      </c>
      <c r="J19" s="31">
        <v>2</v>
      </c>
      <c r="K19" s="29">
        <v>0</v>
      </c>
      <c r="L19" s="32" t="s">
        <v>13</v>
      </c>
      <c r="M19" s="31">
        <v>1</v>
      </c>
      <c r="N19" s="29">
        <v>2</v>
      </c>
      <c r="O19" s="32" t="s">
        <v>13</v>
      </c>
      <c r="P19" s="31">
        <v>1</v>
      </c>
      <c r="Q19" s="29">
        <v>1</v>
      </c>
      <c r="R19" s="32" t="s">
        <v>13</v>
      </c>
      <c r="S19" s="31">
        <v>2</v>
      </c>
      <c r="T19" s="29"/>
      <c r="U19" s="32"/>
      <c r="V19" s="31"/>
      <c r="W19" s="29"/>
      <c r="X19" s="32" t="s">
        <v>13</v>
      </c>
      <c r="Y19" s="31"/>
      <c r="Z19" s="29">
        <v>5</v>
      </c>
      <c r="AA19" s="32" t="s">
        <v>13</v>
      </c>
      <c r="AB19" s="31">
        <v>2</v>
      </c>
      <c r="AC19" s="21">
        <f>+IF(C18="○",1,IF(C18="□",1,0))+IF(F18="○",1,IF(F18="□",1,0))+IF(I18="○",1,IF(I18="□",1,0))+IF(L18="○",1,IF(L18="□",1,0))+IF(O18="○",1,IF(O18="□",1,0))+IF(R18="○",1,IF(R18="□",1,0))+IF(U18="○",1,IF(U18="□",1,0))+IF(X18="○",1,IF(X18="□",1,0))+IF(AA18="○",1,IF(AA18="□",1,0))</f>
        <v>2</v>
      </c>
      <c r="AD19" s="21">
        <f>+IF(C18="△",1,0)+IF(F18="△",1,0)+IF(I18="△",1,0)+IF(L18="△",1,0)+IF(O18="△",1,0)+IF(R18="△",1,0)+IF(U18="△",1,0)+IF(X18="△",1,0)+IF(AA18="△",1,0)</f>
        <v>0</v>
      </c>
      <c r="AE19" s="22">
        <f>+IF(C18="●",1,IF(C18="■",1,0))+IF(F18="●",1,IF(F18="■",1,0))+IF(I18="●",1,IF(I18="■",1,0))+IF(L18="●",1,IF(L18="■",1,0))+IF(O18="●",1,IF(O18="■",1,0))+IF(R18="●",1,IF(R18="■",1,0))+IF(U18="●",1,IF(U18="■",1,0))+IF(X18="●",1,IF(X18="■",1,0))+IF(AA18="●",1,IF(AA18="■",1,0))</f>
        <v>5</v>
      </c>
      <c r="AF19" s="20" t="s">
        <v>9</v>
      </c>
      <c r="AG19" s="20">
        <f>+IF(C18="■",1,0)+IF(F18="■",1,0)+IF(I18="■",1,0)+IF(L18="■",1,0)+IF(O18="■",1,0)+IF(R18="■",1,0)+IF(U18="■",1,0)+IF(X18="■",1,0)+IF(AA18="■",1,0)</f>
        <v>0</v>
      </c>
      <c r="AH19" s="21" t="s">
        <v>10</v>
      </c>
      <c r="AI19" s="24">
        <f>AC19*3+AD19-AG19*2</f>
        <v>6</v>
      </c>
      <c r="AJ19" s="33">
        <f>AK19-AL19</f>
        <v>-8</v>
      </c>
      <c r="AK19" s="25">
        <f>B19+E19+H19+K19+N19+Q19+T19+W19+Z19</f>
        <v>11</v>
      </c>
      <c r="AL19" s="25">
        <f>D19:D19+G19+J19+M19+P19+S19+V19+Y19+AB19</f>
        <v>19</v>
      </c>
      <c r="AM19" s="34"/>
    </row>
    <row r="20" spans="1:41" ht="17.25" x14ac:dyDescent="0.2">
      <c r="A20" s="14" t="s">
        <v>25</v>
      </c>
      <c r="B20" s="26"/>
      <c r="C20" s="27" t="s">
        <v>15</v>
      </c>
      <c r="D20" s="28"/>
      <c r="E20" s="26"/>
      <c r="F20" s="27" t="s">
        <v>15</v>
      </c>
      <c r="G20" s="28"/>
      <c r="H20" s="26"/>
      <c r="I20" s="27" t="s">
        <v>15</v>
      </c>
      <c r="J20" s="28"/>
      <c r="K20" s="26"/>
      <c r="L20" s="27" t="s">
        <v>15</v>
      </c>
      <c r="M20" s="28"/>
      <c r="N20" s="26"/>
      <c r="O20" s="27"/>
      <c r="P20" s="28"/>
      <c r="Q20" s="26"/>
      <c r="R20" s="27" t="s">
        <v>15</v>
      </c>
      <c r="S20" s="28"/>
      <c r="T20" s="26"/>
      <c r="U20" s="27"/>
      <c r="V20" s="28"/>
      <c r="W20" s="26"/>
      <c r="X20" s="27"/>
      <c r="Y20" s="28"/>
      <c r="Z20" s="26"/>
      <c r="AA20" s="27" t="s">
        <v>14</v>
      </c>
      <c r="AB20" s="28"/>
      <c r="AC20" s="13"/>
      <c r="AD20" s="14"/>
      <c r="AE20" s="15"/>
      <c r="AF20" s="16"/>
      <c r="AG20" s="16"/>
      <c r="AH20" s="13"/>
      <c r="AI20" s="17"/>
      <c r="AJ20" s="14"/>
      <c r="AK20" s="14"/>
      <c r="AL20" s="14"/>
      <c r="AM20" s="18"/>
      <c r="AN20" s="36"/>
    </row>
    <row r="21" spans="1:41" ht="17.25" x14ac:dyDescent="0.2">
      <c r="A21" s="25"/>
      <c r="B21" s="29">
        <v>0</v>
      </c>
      <c r="C21" s="32" t="s">
        <v>13</v>
      </c>
      <c r="D21" s="31">
        <v>8</v>
      </c>
      <c r="E21" s="29">
        <v>0</v>
      </c>
      <c r="F21" s="32" t="s">
        <v>13</v>
      </c>
      <c r="G21" s="31">
        <v>4</v>
      </c>
      <c r="H21" s="29">
        <v>1</v>
      </c>
      <c r="I21" s="32" t="s">
        <v>13</v>
      </c>
      <c r="J21" s="31">
        <v>3</v>
      </c>
      <c r="K21" s="29">
        <v>1</v>
      </c>
      <c r="L21" s="32" t="s">
        <v>13</v>
      </c>
      <c r="M21" s="31">
        <v>2</v>
      </c>
      <c r="N21" s="29"/>
      <c r="O21" s="32" t="s">
        <v>13</v>
      </c>
      <c r="P21" s="31"/>
      <c r="Q21" s="29">
        <v>0</v>
      </c>
      <c r="R21" s="32" t="s">
        <v>13</v>
      </c>
      <c r="S21" s="31">
        <v>2</v>
      </c>
      <c r="T21" s="29"/>
      <c r="U21" s="32" t="s">
        <v>13</v>
      </c>
      <c r="V21" s="31"/>
      <c r="W21" s="29"/>
      <c r="X21" s="32"/>
      <c r="Y21" s="31"/>
      <c r="Z21" s="29">
        <v>3</v>
      </c>
      <c r="AA21" s="32" t="s">
        <v>13</v>
      </c>
      <c r="AB21" s="31">
        <v>2</v>
      </c>
      <c r="AC21" s="21">
        <f>+IF(C20="○",1,IF(C20="□",1,0))+IF(F20="○",1,IF(F20="□",1,0))+IF(I20="○",1,IF(I20="□",1,0))+IF(L20="○",1,IF(L20="□",1,0))+IF(O20="○",1,IF(O20="□",1,0))+IF(R20="○",1,IF(R20="□",1,0))+IF(U20="○",1,IF(U20="□",1,0))+IF(X20="○",1,IF(X20="□",1,0))+IF(AA20="○",1,IF(AA20="□",1,0))</f>
        <v>1</v>
      </c>
      <c r="AD21" s="21">
        <f>+IF(C20="△",1,0)+IF(F20="△",1,0)+IF(I20="△",1,0)+IF(L20="△",1,0)+IF(O20="△",1,0)+IF(R20="△",1,0)+IF(U20="△",1,0)+IF(X20="△",1,0)+IF(AA20="△",1,0)</f>
        <v>0</v>
      </c>
      <c r="AE21" s="22">
        <f>+IF(C20="●",1,IF(C20="■",1,0))+IF(F20="●",1,IF(F20="■",1,0))+IF(I20="●",1,IF(I20="■",1,0))+IF(L20="●",1,IF(L20="■",1,0))+IF(O20="●",1,IF(O20="■",1,0))+IF(R20="●",1,IF(R20="■",1,0))+IF(U20="●",1,IF(U20="■",1,0))+IF(X20="●",1,IF(X20="■",1,0))+IF(AA20="●",1,IF(AA20="■",1,0))</f>
        <v>5</v>
      </c>
      <c r="AF21" s="20" t="s">
        <v>9</v>
      </c>
      <c r="AG21" s="20">
        <f>+IF(C20="■",1,0)+IF(F20="■",1,0)+IF(I20="■",1,0)+IF(L20="■",1,0)+IF(O20="■",1,0)+IF(R20="■",1,0)+IF(U20="■",1,0)+IF(X20="■",1,0)+IF(AA20="■",1,0)</f>
        <v>0</v>
      </c>
      <c r="AH21" s="21" t="s">
        <v>10</v>
      </c>
      <c r="AI21" s="24">
        <f>AC21*3+AD21-AG21*2</f>
        <v>3</v>
      </c>
      <c r="AJ21" s="33">
        <f>AK21-AL21</f>
        <v>-16</v>
      </c>
      <c r="AK21" s="25">
        <f>B21+E21+H21+K21+N21+Q21+T21+W21+Z21</f>
        <v>5</v>
      </c>
      <c r="AL21" s="25">
        <f>D21:D21+G21+J21+M21+P21+S21+V21+Y21+AB21</f>
        <v>21</v>
      </c>
      <c r="AM21" s="34"/>
      <c r="AN21" s="45"/>
    </row>
    <row r="22" spans="1:41" ht="17.25" x14ac:dyDescent="0.2">
      <c r="A22" s="14" t="s">
        <v>19</v>
      </c>
      <c r="B22" s="26"/>
      <c r="C22" s="27" t="s">
        <v>15</v>
      </c>
      <c r="D22" s="28"/>
      <c r="E22" s="26"/>
      <c r="F22" s="27" t="s">
        <v>15</v>
      </c>
      <c r="G22" s="28"/>
      <c r="H22" s="26"/>
      <c r="I22" s="27" t="s">
        <v>15</v>
      </c>
      <c r="J22" s="28"/>
      <c r="K22" s="26"/>
      <c r="L22" s="27"/>
      <c r="M22" s="28"/>
      <c r="N22" s="26"/>
      <c r="O22" s="27" t="s">
        <v>29</v>
      </c>
      <c r="P22" s="28"/>
      <c r="Q22" s="26"/>
      <c r="R22" s="27"/>
      <c r="S22" s="28"/>
      <c r="T22" s="26"/>
      <c r="U22" s="27" t="s">
        <v>15</v>
      </c>
      <c r="V22" s="28"/>
      <c r="W22" s="26"/>
      <c r="X22" s="27" t="s">
        <v>15</v>
      </c>
      <c r="Y22" s="28"/>
      <c r="Z22" s="26"/>
      <c r="AA22" s="27"/>
      <c r="AB22" s="28"/>
      <c r="AC22" s="13"/>
      <c r="AD22" s="14"/>
      <c r="AE22" s="15"/>
      <c r="AF22" s="16"/>
      <c r="AG22" s="16"/>
      <c r="AH22" s="13"/>
      <c r="AI22" s="40"/>
      <c r="AJ22" s="42"/>
      <c r="AK22" s="13"/>
      <c r="AL22" s="14"/>
      <c r="AM22" s="18"/>
      <c r="AN22" s="36"/>
      <c r="AO22" s="36"/>
    </row>
    <row r="23" spans="1:41" ht="17.25" x14ac:dyDescent="0.2">
      <c r="A23" s="25"/>
      <c r="B23" s="29">
        <v>0</v>
      </c>
      <c r="C23" s="32" t="s">
        <v>13</v>
      </c>
      <c r="D23" s="31">
        <v>7</v>
      </c>
      <c r="E23" s="29">
        <v>0</v>
      </c>
      <c r="F23" s="32" t="s">
        <v>13</v>
      </c>
      <c r="G23" s="31">
        <v>7</v>
      </c>
      <c r="H23" s="29">
        <v>1</v>
      </c>
      <c r="I23" s="32" t="s">
        <v>13</v>
      </c>
      <c r="J23" s="31">
        <v>2</v>
      </c>
      <c r="K23" s="29"/>
      <c r="L23" s="32" t="s">
        <v>13</v>
      </c>
      <c r="M23" s="31"/>
      <c r="N23" s="39">
        <v>0</v>
      </c>
      <c r="O23" s="32" t="s">
        <v>20</v>
      </c>
      <c r="P23" s="31">
        <v>4</v>
      </c>
      <c r="Q23" s="29"/>
      <c r="R23" s="32" t="s">
        <v>13</v>
      </c>
      <c r="S23" s="31"/>
      <c r="T23" s="29">
        <v>2</v>
      </c>
      <c r="U23" s="32" t="s">
        <v>13</v>
      </c>
      <c r="V23" s="31">
        <v>5</v>
      </c>
      <c r="W23" s="29">
        <v>2</v>
      </c>
      <c r="X23" s="32" t="s">
        <v>13</v>
      </c>
      <c r="Y23" s="31">
        <v>3</v>
      </c>
      <c r="Z23" s="29"/>
      <c r="AA23" s="32"/>
      <c r="AB23" s="31"/>
      <c r="AC23" s="21">
        <f>+IF(C22="○",1,IF(C22="□",1,0))+IF(F22="○",1,IF(F22="□",1,0))+IF(I22="○",1,IF(I22="□",1,0))+IF(L22="○",1,IF(L22="□",1,0))+IF(O22="○",1,IF(O22="□",1,0))+IF(R22="○",1,IF(R22="□",1,0))+IF(U22="○",1,IF(U22="□",1,0))+IF(X22="○",1,IF(X22="□",1,0))+IF(AA22="○",1,IF(AA22="□",1,0))</f>
        <v>0</v>
      </c>
      <c r="AD23" s="21">
        <f>+IF(C22="△",1,0)+IF(F22="△",1,0)+IF(I22="△",1,0)+IF(L22="△",1,0)+IF(O22="△",1,0)+IF(R22="△",1,0)+IF(U22="△",1,0)+IF(X22="△",1,0)+IF(AA22="△",1,0)</f>
        <v>0</v>
      </c>
      <c r="AE23" s="22">
        <f>+IF(C22="●",1,IF(C22="■",1,0))+IF(F22="●",1,IF(F22="■",1,0))+IF(I22="●",1,IF(I22="■",1,0))+IF(L22="●",1,IF(L22="■",1,0))+IF(O22="●",1,IF(O22="■",1,0))+IF(R22="●",1,IF(R22="■",1,0))+IF(U22="●",1,IF(U22="■",1,0))+IF(X22="●",1,IF(X22="■",1,0))+IF(AA22="●",1,IF(AA22="■",1,0))</f>
        <v>6</v>
      </c>
      <c r="AF23" s="20" t="s">
        <v>9</v>
      </c>
      <c r="AG23" s="20">
        <f>+IF(C22="■",1,0)+IF(F22="■",1,0)+IF(I22="■",1,0)+IF(L22="■",1,0)+IF(O22="■",1,0)+IF(R22="■",1,0)+IF(U22="■",1,0)+IF(X22="■",1,0)+IF(AA22="■",1,0)</f>
        <v>0</v>
      </c>
      <c r="AH23" s="21" t="s">
        <v>10</v>
      </c>
      <c r="AI23" s="41">
        <f>AC23*3+AD23-AG23*2</f>
        <v>0</v>
      </c>
      <c r="AJ23" s="43">
        <f>AK23-AL23</f>
        <v>-23</v>
      </c>
      <c r="AK23" s="21">
        <f>B23+E23+H23+K23+N23+Q23+T23+W23+Z23</f>
        <v>5</v>
      </c>
      <c r="AL23" s="25">
        <f>D23:D23+G23+J23+M23+P23+S23+V23+Y23+AB23</f>
        <v>28</v>
      </c>
      <c r="AM23" s="34"/>
      <c r="AO23" s="36"/>
    </row>
    <row r="25" spans="1:41" ht="17.25" x14ac:dyDescent="0.2">
      <c r="T25" s="37"/>
      <c r="U25" s="37"/>
      <c r="V25" s="37"/>
    </row>
    <row r="26" spans="1:41" ht="17.25" x14ac:dyDescent="0.2">
      <c r="T26" s="37"/>
      <c r="U26" s="38"/>
      <c r="V26" s="37"/>
    </row>
  </sheetData>
  <mergeCells count="10">
    <mergeCell ref="X1:Z1"/>
    <mergeCell ref="B4:D5"/>
    <mergeCell ref="E4:G5"/>
    <mergeCell ref="H4:J5"/>
    <mergeCell ref="K4:M5"/>
    <mergeCell ref="N4:P5"/>
    <mergeCell ref="Q4:S5"/>
    <mergeCell ref="T4:V5"/>
    <mergeCell ref="W4:Y5"/>
    <mergeCell ref="Z4:AB5"/>
  </mergeCells>
  <phoneticPr fontId="2"/>
  <pageMargins left="0.43307086614173229" right="0.35433070866141736" top="0.41" bottom="0.25" header="0.31496062992125984" footer="0.18"/>
  <pageSetup paperSize="9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自動車部品工業株式会社</dc:creator>
  <cp:lastModifiedBy>owner</cp:lastModifiedBy>
  <cp:lastPrinted>2020-10-26T02:57:16Z</cp:lastPrinted>
  <dcterms:created xsi:type="dcterms:W3CDTF">1999-10-22T10:39:40Z</dcterms:created>
  <dcterms:modified xsi:type="dcterms:W3CDTF">2020-12-05T10:05:06Z</dcterms:modified>
</cp:coreProperties>
</file>